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E Register" sheetId="2" state="visible" r:id="rId4"/>
    <sheet name="Early Warning Register" sheetId="3" state="visible" r:id="rId5"/>
    <sheet name="PMI Registe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<sst xmlns="http://schemas.openxmlformats.org/spreadsheetml/2006/main" count="91" uniqueCount="78">
  <si>
    <t xml:space="preserve">RKA ASSOCIATES</t>
  </si>
  <si>
    <t xml:space="preserve">NEC4 Contract Administration Registers</t>
  </si>
  <si>
    <t xml:space="preserve">How to use this workbook</t>
  </si>
  <si>
    <t xml:space="preserve">Enter your data in the yellow cells and in the rows below each header. White cells containing formulas update automatically.</t>
  </si>
  <si>
    <t xml:space="preserve">Row 6 of each register contains a worked example showing the expected format. Overwrite or delete it once you add your own entries.</t>
  </si>
  <si>
    <t xml:space="preserve">Status columns use dropdown lists. Pick from the list so the summary counts stay accurate.</t>
  </si>
  <si>
    <t xml:space="preserve">Sheets in this workbook</t>
  </si>
  <si>
    <t xml:space="preserve">CE Register</t>
  </si>
  <si>
    <t xml:space="preserve">Log every compensation event from notification through quotation to implementation, with values and time effects.</t>
  </si>
  <si>
    <t xml:space="preserve">Early Warning Register</t>
  </si>
  <si>
    <t xml:space="preserve">The register required by clause 15. Record each matter, its potential effect and the actions agreed.</t>
  </si>
  <si>
    <t xml:space="preserve">PMI Register</t>
  </si>
  <si>
    <t xml:space="preserve">Track Project Manager's Instructions, whether the Scope changed and whether a compensation event was notified.</t>
  </si>
  <si>
    <t xml:space="preserve">Free template from rkaassociates.com. For general guidance only, not legal or contractual advice. Check the clause references and procedures in your own contract.</t>
  </si>
  <si>
    <t xml:space="preserve">Compensation Event Register</t>
  </si>
  <si>
    <t xml:space="preserve">NEC4 ECC / ECS · clauses 60 to 66. Enter data in the rows below; the example in row 6 shows the format.</t>
  </si>
  <si>
    <t xml:space="preserve">CE ref</t>
  </si>
  <si>
    <t xml:space="preserve">Date notified</t>
  </si>
  <si>
    <t xml:space="preserve">Notified by</t>
  </si>
  <si>
    <t xml:space="preserve">Clause (60.1 ref)</t>
  </si>
  <si>
    <t xml:space="preserve">Description</t>
  </si>
  <si>
    <t xml:space="preserve">Status</t>
  </si>
  <si>
    <t xml:space="preserve">Quotation due</t>
  </si>
  <si>
    <t xml:space="preserve">Quotation value (£)</t>
  </si>
  <si>
    <t xml:space="preserve">Implemented value (£)</t>
  </si>
  <si>
    <t xml:space="preserve">Time effect (days)</t>
  </si>
  <si>
    <t xml:space="preserve">Notes</t>
  </si>
  <si>
    <t xml:space="preserve">CE-001</t>
  </si>
  <si>
    <t xml:space="preserve">01/07/2026</t>
  </si>
  <si>
    <t xml:space="preserve">Contractor</t>
  </si>
  <si>
    <t xml:space="preserve">60.1(1)</t>
  </si>
  <si>
    <t xml:space="preserve">PMI-003 revised outfall pipework to drawing C-201 rev B</t>
  </si>
  <si>
    <t xml:space="preserve">Quotation submitted</t>
  </si>
  <si>
    <t xml:space="preserve">22/07/2026</t>
  </si>
  <si>
    <t xml:space="preserve">Awaiting PM reply under cl 62.3</t>
  </si>
  <si>
    <t xml:space="preserve">SUMMARY</t>
  </si>
  <si>
    <t xml:space="preserve">Number of CEs logged</t>
  </si>
  <si>
    <t xml:space="preserve">Implemented</t>
  </si>
  <si>
    <t xml:space="preserve">Awaiting reply / open</t>
  </si>
  <si>
    <t xml:space="preserve">Total quotation value (£)</t>
  </si>
  <si>
    <t xml:space="preserve">Total implemented value (£)</t>
  </si>
  <si>
    <t xml:space="preserve">Total time effect (days)</t>
  </si>
  <si>
    <t xml:space="preserve">NEC4 clause 15. Keep this register current and review it at each early warning meeting.</t>
  </si>
  <si>
    <t xml:space="preserve">EWN ref</t>
  </si>
  <si>
    <t xml:space="preserve">Date raised</t>
  </si>
  <si>
    <t xml:space="preserve">Raised by</t>
  </si>
  <si>
    <t xml:space="preserve">Description of matter</t>
  </si>
  <si>
    <t xml:space="preserve">Potential effect</t>
  </si>
  <si>
    <t xml:space="preserve">Meeting date</t>
  </si>
  <si>
    <t xml:space="preserve">Actions agreed</t>
  </si>
  <si>
    <t xml:space="preserve">Owner</t>
  </si>
  <si>
    <t xml:space="preserve">EWN-001</t>
  </si>
  <si>
    <t xml:space="preserve">24/06/2026</t>
  </si>
  <si>
    <t xml:space="preserve">Subcontractor</t>
  </si>
  <si>
    <t xml:space="preserve">Long lead time on MCC panels risks energisation date</t>
  </si>
  <si>
    <t xml:space="preserve">Delay Completion / Key Date 2</t>
  </si>
  <si>
    <t xml:space="preserve">Contractor to review alternative supplier; update at next meeting</t>
  </si>
  <si>
    <t xml:space="preserve">J Smith</t>
  </si>
  <si>
    <t xml:space="preserve">Open</t>
  </si>
  <si>
    <t xml:space="preserve">Matters logged</t>
  </si>
  <si>
    <t xml:space="preserve">Closed</t>
  </si>
  <si>
    <t xml:space="preserve">Project Manager's Instruction Register</t>
  </si>
  <si>
    <t xml:space="preserve">NEC4 clause 14.3 / 27.3. Check every Scope-changing instruction has a CE notified under clause 61.1.</t>
  </si>
  <si>
    <t xml:space="preserve">PMI ref</t>
  </si>
  <si>
    <t xml:space="preserve">Date</t>
  </si>
  <si>
    <t xml:space="preserve">Changes Scope (Y/N)</t>
  </si>
  <si>
    <t xml:space="preserve">CE notified (ref)</t>
  </si>
  <si>
    <t xml:space="preserve">Quotation instructed (Y/N)</t>
  </si>
  <si>
    <t xml:space="preserve">PMI-001</t>
  </si>
  <si>
    <t xml:space="preserve">15/06/2026</t>
  </si>
  <si>
    <t xml:space="preserve">Substitute handrail spec to Scope section 5.2</t>
  </si>
  <si>
    <t xml:space="preserve">Y</t>
  </si>
  <si>
    <t xml:space="preserve">CE-002</t>
  </si>
  <si>
    <t xml:space="preserve">Actioned</t>
  </si>
  <si>
    <t xml:space="preserve">Quotation due 06/07/2026</t>
  </si>
  <si>
    <t xml:space="preserve">Instructions logged</t>
  </si>
  <si>
    <t xml:space="preserve">Scope changes</t>
  </si>
  <si>
    <t xml:space="preserve">With CE notified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</si>
</sst>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744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4"/>
      <color rgb="FF1A2744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274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744"/>
        <bgColor rgb="FF003366"/>
      </patternFill>
    </fill>
    <fill>
      <patternFill patternType="solid">
        <fgColor rgb="FFFFF7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DD4"/>
      </left>
      <right style="thin">
        <color rgb="FFC9CDD4"/>
      </right>
      <top style="thin">
        <color rgb="FFC9CDD4"/>
      </top>
      <bottom style="thin">
        <color rgb="FFC9CD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DD4"/>
      <rgbColor rgb="FF808080"/>
      <rgbColor rgb="FF9999FF"/>
      <rgbColor rgb="FF993366"/>
      <rgbColor rgb="FFFFF7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7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9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3" t="s">
        <v>3</v>
      </c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4" t="s">
        <v>6</v>
      </c>
    </row>
    <row r="11" customFormat="false" ht="15" hidden="false" customHeight="false" outlineLevel="0" collapsed="false">
      <c r="A11" s="4" t="s">
        <v>7</v>
      </c>
      <c r="B11" s="3" t="s">
        <v>8</v>
      </c>
    </row>
    <row r="12" customFormat="false" ht="15" hidden="false" customHeight="false" outlineLevel="0" collapsed="false">
      <c r="A12" s="4" t="s">
        <v>9</v>
      </c>
      <c r="B12" s="3" t="s">
        <v>10</v>
      </c>
    </row>
    <row r="13" customFormat="false" ht="15" hidden="false" customHeight="false" outlineLevel="0" collapsed="false">
      <c r="A13" s="4" t="s">
        <v>11</v>
      </c>
      <c r="B13" s="3" t="s">
        <v>12</v>
      </c>
    </row>
    <row r="15" customFormat="false" ht="15" hidden="false" customHeight="false" outlineLevel="0" collapsed="false">
      <c r="A15" s="5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5" min="5" style="0" width="42"/>
    <col collapsed="false" customWidth="true" hidden="false" outlineLevel="0" max="6" min="6" style="0" width="20"/>
    <col collapsed="false" customWidth="true" hidden="false" outlineLevel="0" max="7" min="7" style="0" width="12"/>
    <col collapsed="false" customWidth="true" hidden="false" outlineLevel="0" max="8" min="8" style="0" width="15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28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14</v>
      </c>
    </row>
    <row r="3" customFormat="false" ht="15" hidden="false" customHeight="false" outlineLevel="0" collapsed="false">
      <c r="A3" s="5" t="s">
        <v>15</v>
      </c>
    </row>
    <row r="5" customFormat="false" ht="23.85" hidden="false" customHeight="false" outlineLevel="0" collapsed="false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</row>
    <row r="6" customFormat="false" ht="23.85" hidden="false" customHeight="false" outlineLevel="0" collapsed="false">
      <c r="A6" s="9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n">
        <v>18450</v>
      </c>
      <c r="I6" s="9"/>
      <c r="J6" s="9" t="n">
        <v>5</v>
      </c>
      <c r="K6" s="9" t="s">
        <v>34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8" customFormat="false" ht="15" hidden="false" customHeight="false" outlineLevel="0" collapsed="false">
      <c r="A38" s="11" t="s">
        <v>35</v>
      </c>
    </row>
    <row r="39" customFormat="false" ht="15" hidden="false" customHeight="false" outlineLevel="0" collapsed="false">
      <c r="A39" s="3" t="s">
        <v>36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37</v>
      </c>
      <c r="B40" s="4" t="n">
        <f aca="false">COUNTIF(F6:F35,"Implemented")</f>
        <v>0</v>
      </c>
    </row>
    <row r="41" customFormat="false" ht="15" hidden="false" customHeight="false" outlineLevel="0" collapsed="false">
      <c r="A41" s="3" t="s">
        <v>38</v>
      </c>
      <c r="B41" s="4" t="n">
        <f aca="false">COUNTA(A6:A35)-COUNTIF(F6:F35,"Implemented")-COUNTIF(F6:F35,"Not a CE")-COUNTIF(F6:F35,"Withdrawn")</f>
        <v>1</v>
      </c>
    </row>
    <row r="42" customFormat="false" ht="15" hidden="false" customHeight="false" outlineLevel="0" collapsed="false">
      <c r="A42" s="3" t="s">
        <v>39</v>
      </c>
      <c r="B42" s="12" t="n">
        <f aca="false">SUM(H6:H35)</f>
        <v>18450</v>
      </c>
    </row>
    <row r="43" customFormat="false" ht="15" hidden="false" customHeight="false" outlineLevel="0" collapsed="false">
      <c r="A43" s="3" t="s">
        <v>40</v>
      </c>
      <c r="B43" s="12" t="n">
        <f aca="false">SUM(I6:I35)</f>
        <v>0</v>
      </c>
    </row>
    <row r="44" customFormat="false" ht="15" hidden="false" customHeight="false" outlineLevel="0" collapsed="false">
      <c r="A44" s="3" t="s">
        <v>41</v>
      </c>
      <c r="B44" s="12" t="n">
        <f aca="false">SUM(J6:J35)</f>
        <v>5</v>
      </c>
    </row>
  </sheetData>
  <dataValidations count="1">
    <dataValidation allowBlank="true" errorStyle="stop" operator="between" showDropDown="false" showErrorMessage="false" showInputMessage="false" sqref="F6:F35" type="list">
      <formula1>"Notified,Quotation instructed,Quotation submitted,Quotation revised,Implemented,Not a CE,Withdrawn"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42"/>
    <col collapsed="false" customWidth="true" hidden="false" outlineLevel="0" max="5" min="5" style="0" width="26"/>
    <col collapsed="false" customWidth="true" hidden="false" outlineLevel="0" max="6" min="6" style="0" width="12"/>
    <col collapsed="false" customWidth="true" hidden="false" outlineLevel="0" max="7" min="7" style="0" width="36"/>
    <col collapsed="false" customWidth="true" hidden="false" outlineLevel="0" max="8" min="8" style="0" width="14"/>
    <col collapsed="false" customWidth="true" hidden="false" outlineLevel="0" max="9" min="9" style="0" width="12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9</v>
      </c>
    </row>
    <row r="3" customFormat="false" ht="15" hidden="false" customHeight="false" outlineLevel="0" collapsed="false">
      <c r="A3" s="5" t="s">
        <v>42</v>
      </c>
    </row>
    <row r="5" customFormat="false" ht="15" hidden="false" customHeight="false" outlineLevel="0" collapsed="false">
      <c r="A5" s="8" t="s">
        <v>43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 t="s">
        <v>50</v>
      </c>
      <c r="I5" s="8" t="s">
        <v>21</v>
      </c>
    </row>
    <row r="6" customFormat="false" ht="23.85" hidden="false" customHeight="false" outlineLevel="0" collapsed="false">
      <c r="A6" s="9" t="s">
        <v>51</v>
      </c>
      <c r="B6" s="9" t="s">
        <v>52</v>
      </c>
      <c r="C6" s="9" t="s">
        <v>53</v>
      </c>
      <c r="D6" s="9" t="s">
        <v>54</v>
      </c>
      <c r="E6" s="9" t="s">
        <v>55</v>
      </c>
      <c r="F6" s="9" t="s">
        <v>28</v>
      </c>
      <c r="G6" s="9" t="s">
        <v>56</v>
      </c>
      <c r="H6" s="9" t="s">
        <v>57</v>
      </c>
      <c r="I6" s="9" t="s">
        <v>58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8" customFormat="false" ht="15" hidden="false" customHeight="false" outlineLevel="0" collapsed="false">
      <c r="A38" s="11" t="s">
        <v>35</v>
      </c>
    </row>
    <row r="39" customFormat="false" ht="15" hidden="false" customHeight="false" outlineLevel="0" collapsed="false">
      <c r="A39" s="3" t="s">
        <v>59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58</v>
      </c>
      <c r="B40" s="4" t="n">
        <f aca="false">COUNTIF(I6:I35,"Open")</f>
        <v>1</v>
      </c>
    </row>
    <row r="41" customFormat="false" ht="15" hidden="false" customHeight="false" outlineLevel="0" collapsed="false">
      <c r="A41" s="3" t="s">
        <v>60</v>
      </c>
      <c r="B41" s="4" t="n">
        <f aca="false">COUNTIF(I6:I35,"Closed")</f>
        <v>0</v>
      </c>
    </row>
  </sheetData>
  <dataValidations count="1">
    <dataValidation allowBlank="true" errorStyle="stop" operator="between" showDropDown="false" showErrorMessage="false" showInputMessage="false" sqref="I6:I35" type="list">
      <formula1>"Open,Closed"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2"/>
    <col collapsed="false" customWidth="true" hidden="false" outlineLevel="0" max="3" min="3" style="0" width="46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28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61</v>
      </c>
    </row>
    <row r="3" customFormat="false" ht="15" hidden="false" customHeight="false" outlineLevel="0" collapsed="false">
      <c r="A3" s="5" t="s">
        <v>62</v>
      </c>
    </row>
    <row r="5" customFormat="false" ht="23.85" hidden="false" customHeight="false" outlineLevel="0" collapsed="false">
      <c r="A5" s="8" t="s">
        <v>63</v>
      </c>
      <c r="B5" s="8" t="s">
        <v>64</v>
      </c>
      <c r="C5" s="8" t="s">
        <v>20</v>
      </c>
      <c r="D5" s="8" t="s">
        <v>65</v>
      </c>
      <c r="E5" s="8" t="s">
        <v>66</v>
      </c>
      <c r="F5" s="8" t="s">
        <v>67</v>
      </c>
      <c r="G5" s="8" t="s">
        <v>21</v>
      </c>
      <c r="H5" s="8" t="s">
        <v>26</v>
      </c>
    </row>
    <row r="6" customFormat="false" ht="15" hidden="false" customHeight="false" outlineLevel="0" collapsed="false">
      <c r="A6" s="9" t="s">
        <v>68</v>
      </c>
      <c r="B6" s="9" t="s">
        <v>69</v>
      </c>
      <c r="C6" s="9" t="s">
        <v>70</v>
      </c>
      <c r="D6" s="9" t="s">
        <v>71</v>
      </c>
      <c r="E6" s="9" t="s">
        <v>72</v>
      </c>
      <c r="F6" s="9" t="s">
        <v>71</v>
      </c>
      <c r="G6" s="9" t="s">
        <v>73</v>
      </c>
      <c r="H6" s="9" t="s">
        <v>74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</row>
    <row r="38" customFormat="false" ht="15" hidden="false" customHeight="false" outlineLevel="0" collapsed="false">
      <c r="A38" s="11" t="s">
        <v>35</v>
      </c>
    </row>
    <row r="39" customFormat="false" ht="15" hidden="false" customHeight="false" outlineLevel="0" collapsed="false">
      <c r="A39" s="3" t="s">
        <v>75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76</v>
      </c>
      <c r="B40" s="4" t="n">
        <f aca="false">COUNTIF(D6:D35,"Y")</f>
        <v>1</v>
      </c>
    </row>
    <row r="41" customFormat="false" ht="15" hidden="false" customHeight="false" outlineLevel="0" collapsed="false">
      <c r="A41" s="3" t="s">
        <v>77</v>
      </c>
      <c r="B41" s="4" t="n">
        <f aca="false">COUNTA(E6:E35)</f>
        <v>1</v>
      </c>
    </row>
  </sheetData>
  <dataValidations count="1">
    <dataValidation allowBlank="true" errorStyle="stop" operator="between" showDropDown="false" showErrorMessage="false" showInputMessage="false" sqref="G6:G35" type="list">
      <formula1>"Issued,Actioned,Closed"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2026-07-12T08:35:38Z</dcterms:created>
  <dc:creator>openpyxl</dc:creator>
  <dc:description/>
  <dc:language>en-US</dc:language>
  <cp:lastModifiedBy/>
  <dcterms:modified xsi:type="dcterms:W3CDTF">2026-07-12T08:35:38Z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